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</definedNames>
  <calcPr fullCalcOnLoad="1"/>
</workbook>
</file>

<file path=xl/sharedStrings.xml><?xml version="1.0" encoding="utf-8"?>
<sst xmlns="http://schemas.openxmlformats.org/spreadsheetml/2006/main" count="520" uniqueCount="62">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</sst>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P3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55" sqref="S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92559.99999999999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147674.40000000002</v>
      </c>
      <c r="C9" s="24">
        <f t="shared" si="0"/>
        <v>74202.09999999999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67134.90000000001</v>
      </c>
      <c r="AG9" s="50">
        <f>AG10+AG15+AG24+AG33+AG47+AG52+AG54+AG61+AG62+AG71+AG72+AG76+AG88+AG81+AG83+AG82+AG69+AG89+AG91+AG90+AG70+AG40+AG92</f>
        <v>154741.59999999995</v>
      </c>
      <c r="AH9" s="49"/>
      <c r="AI9" s="49"/>
    </row>
    <row r="10" spans="1:33" ht="15.75">
      <c r="A10" s="4" t="s">
        <v>4</v>
      </c>
      <c r="B10" s="22">
        <f>13255.7-200</f>
        <v>13055.7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3365.7</v>
      </c>
      <c r="AG10" s="27">
        <f>B10+C10-AF10</f>
        <v>35340.600000000006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3053.1000000000004</v>
      </c>
      <c r="AG11" s="27">
        <f>B11+C11-AF11</f>
        <v>32715.700000000004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5.800000000000001</v>
      </c>
      <c r="AG12" s="27">
        <f>B12+C12-AF12</f>
        <v>504.3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527.9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306.7999999999998</v>
      </c>
      <c r="AG14" s="27">
        <f>AG10-AG11-AG12-AG13</f>
        <v>2120.6000000000013</v>
      </c>
    </row>
    <row r="15" spans="1:33" ht="15" customHeight="1">
      <c r="A15" s="4" t="s">
        <v>6</v>
      </c>
      <c r="B15" s="22">
        <v>63206.3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23848.1</v>
      </c>
      <c r="AG15" s="27">
        <f aca="true" t="shared" si="3" ref="AG15:AG31">B15+C15-AF15</f>
        <v>54398.4</v>
      </c>
    </row>
    <row r="16" spans="1:34" s="70" customFormat="1" ht="15" customHeight="1">
      <c r="A16" s="65" t="s">
        <v>38</v>
      </c>
      <c r="B16" s="66">
        <v>27983.7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7861.7</v>
      </c>
      <c r="AG16" s="71">
        <f t="shared" si="3"/>
        <v>23974.4</v>
      </c>
      <c r="AH16" s="75"/>
    </row>
    <row r="17" spans="1:34" ht="15.75">
      <c r="A17" s="3" t="s">
        <v>5</v>
      </c>
      <c r="B17" s="22">
        <v>54132.9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15043.1</v>
      </c>
      <c r="AG17" s="27">
        <f t="shared" si="3"/>
        <v>43494.600000000006</v>
      </c>
      <c r="AH17" s="6"/>
    </row>
    <row r="18" spans="1:33" ht="15.75">
      <c r="A18" s="3" t="s">
        <v>3</v>
      </c>
      <c r="B18" s="22">
        <v>10.5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25.2</v>
      </c>
    </row>
    <row r="19" spans="1:33" ht="15.75">
      <c r="A19" s="3" t="s">
        <v>1</v>
      </c>
      <c r="B19" s="22">
        <f>3122.4+877.6</f>
        <v>4000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4273.900000000001</v>
      </c>
      <c r="AG19" s="27">
        <f t="shared" si="3"/>
        <v>1717.6999999999998</v>
      </c>
    </row>
    <row r="20" spans="1:33" ht="15.75">
      <c r="A20" s="3" t="s">
        <v>2</v>
      </c>
      <c r="B20" s="22">
        <f>3225.5-877.6</f>
        <v>2347.9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2995.8000000000006</v>
      </c>
      <c r="AG20" s="27">
        <f t="shared" si="3"/>
        <v>4377.4</v>
      </c>
    </row>
    <row r="21" spans="1:33" ht="15.75">
      <c r="A21" s="3" t="s">
        <v>16</v>
      </c>
      <c r="B21" s="22">
        <f>1083.6+110.6-16.9</f>
        <v>1177.2999999999997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1007.4</v>
      </c>
      <c r="AG21" s="27">
        <f t="shared" si="3"/>
        <v>619.1999999999997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1537.7000000000016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525.0999999999995</v>
      </c>
      <c r="AG23" s="27">
        <f t="shared" si="3"/>
        <v>4164.300000000003</v>
      </c>
    </row>
    <row r="24" spans="1:33" ht="15" customHeight="1">
      <c r="A24" s="4" t="s">
        <v>7</v>
      </c>
      <c r="B24" s="22">
        <f>32673.8+1513.4-3573.2</f>
        <v>30613.999999999996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13927</v>
      </c>
      <c r="AG24" s="27">
        <f t="shared" si="3"/>
        <v>34800.5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10885.5</v>
      </c>
      <c r="AG25" s="71">
        <f t="shared" si="3"/>
        <v>15497.3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30613.999999999996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13927</v>
      </c>
      <c r="AG32" s="27">
        <f>AG24</f>
        <v>34800.5</v>
      </c>
    </row>
    <row r="33" spans="1:33" ht="15" customHeight="1">
      <c r="A33" s="4" t="s">
        <v>8</v>
      </c>
      <c r="B33" s="22">
        <v>610.7</v>
      </c>
      <c r="C33" s="22">
        <v>376.5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82</v>
      </c>
      <c r="AG33" s="27">
        <f aca="true" t="shared" si="6" ref="AG33:AG38">B33+C33-AF33</f>
        <v>905.2</v>
      </c>
    </row>
    <row r="34" spans="1:33" ht="15.75">
      <c r="A34" s="3" t="s">
        <v>5</v>
      </c>
      <c r="B34" s="22">
        <v>249.9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53</v>
      </c>
      <c r="AG34" s="27">
        <f t="shared" si="6"/>
        <v>318.2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6</v>
      </c>
      <c r="C36" s="22">
        <v>52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39.1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17.10000000000008</v>
      </c>
      <c r="C39" s="22">
        <f t="shared" si="7"/>
        <v>200.39999999999998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</v>
      </c>
      <c r="AG39" s="27">
        <f>AG33-AG34-AG36-AG38-AG35-AG37</f>
        <v>207.39999999999998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385.2</v>
      </c>
      <c r="AG40" s="27">
        <f aca="true" t="shared" si="8" ref="AG40:AG45">B40+C40-AF40</f>
        <v>821.8</v>
      </c>
    </row>
    <row r="41" spans="1:34" ht="15.75">
      <c r="A41" s="3" t="s">
        <v>5</v>
      </c>
      <c r="B41" s="22">
        <v>889.3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331.20000000000005</v>
      </c>
      <c r="AG41" s="27">
        <f t="shared" si="8"/>
        <v>665.5999999999999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27.700000000000067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17.199999999999978</v>
      </c>
      <c r="AG46" s="27">
        <f>AG40-AG41-AG42-AG43-AG44-AG45</f>
        <v>40.40000000000005</v>
      </c>
    </row>
    <row r="47" spans="1:33" ht="17.25" customHeight="1">
      <c r="A47" s="4" t="s">
        <v>43</v>
      </c>
      <c r="B47" s="36">
        <v>1027.6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406.9</v>
      </c>
      <c r="AG47" s="27">
        <f>B47+C47-AF47</f>
        <v>2373.7999999999997</v>
      </c>
    </row>
    <row r="48" spans="1:33" ht="15.75">
      <c r="A48" s="3" t="s">
        <v>5</v>
      </c>
      <c r="B48" s="22">
        <v>37.3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10.9</v>
      </c>
      <c r="AG48" s="27">
        <f>B48+C48-AF48</f>
        <v>58.9</v>
      </c>
    </row>
    <row r="49" spans="1:33" ht="15.75">
      <c r="A49" s="3" t="s">
        <v>16</v>
      </c>
      <c r="B49" s="22">
        <v>809.3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1979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181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120.89999999999999</v>
      </c>
      <c r="AG51" s="27">
        <f>AG47-AG49-AG48</f>
        <v>335.89999999999975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4131.5</v>
      </c>
      <c r="AG52" s="27">
        <f aca="true" t="shared" si="12" ref="AG52:AG59">B52+C52-AF52</f>
        <v>3875.3999999999996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5306.5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2733.8999999999996</v>
      </c>
      <c r="AG54" s="22">
        <f t="shared" si="12"/>
        <v>3665</v>
      </c>
      <c r="AH54" s="6"/>
    </row>
    <row r="55" spans="1:34" ht="15.75">
      <c r="A55" s="3" t="s">
        <v>5</v>
      </c>
      <c r="B55" s="22">
        <v>4361.3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2020</v>
      </c>
      <c r="AG55" s="22">
        <f t="shared" si="12"/>
        <v>2594.6000000000004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165.7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67.10000000000001</v>
      </c>
      <c r="AG57" s="22">
        <f t="shared" si="12"/>
        <v>164.79999999999995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774.3999999999997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641.6999999999996</v>
      </c>
      <c r="AG60" s="22">
        <f>AG54-AG55-AG57-AG59-AG56-AG58</f>
        <v>905.5999999999997</v>
      </c>
    </row>
    <row r="61" spans="1:33" ht="15" customHeight="1">
      <c r="A61" s="4" t="s">
        <v>10</v>
      </c>
      <c r="B61" s="22">
        <v>152.3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106.50000000000001</v>
      </c>
      <c r="AG61" s="22">
        <f aca="true" t="shared" si="15" ref="AG61:AG67">B61+C61-AF61</f>
        <v>135</v>
      </c>
    </row>
    <row r="62" spans="1:33" ht="15" customHeight="1">
      <c r="A62" s="4" t="s">
        <v>11</v>
      </c>
      <c r="B62" s="22">
        <v>2654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811.0000000000001</v>
      </c>
      <c r="AG62" s="22">
        <f t="shared" si="15"/>
        <v>3006.5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403</v>
      </c>
      <c r="AG63" s="22">
        <f t="shared" si="15"/>
        <v>1301.1000000000001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78.3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50.4</v>
      </c>
      <c r="AG65" s="22">
        <f t="shared" si="15"/>
        <v>85.19999999999999</v>
      </c>
      <c r="AH65" s="6"/>
    </row>
    <row r="66" spans="1:33" ht="15.75">
      <c r="A66" s="3" t="s">
        <v>2</v>
      </c>
      <c r="B66" s="22">
        <v>32.9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20.1</v>
      </c>
      <c r="AG66" s="22">
        <f t="shared" si="15"/>
        <v>166.4</v>
      </c>
    </row>
    <row r="67" spans="1:33" ht="15.75">
      <c r="A67" s="3" t="s">
        <v>16</v>
      </c>
      <c r="B67" s="22">
        <v>43.2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16.200000000000003</v>
      </c>
    </row>
    <row r="68" spans="1:33" ht="15.75">
      <c r="A68" s="3" t="s">
        <v>23</v>
      </c>
      <c r="B68" s="22">
        <f aca="true" t="shared" si="16" ref="B68:AD68">B62-B63-B66-B67-B65-B64</f>
        <v>823.9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297.50000000000006</v>
      </c>
      <c r="AG68" s="22">
        <f>AG62-AG63-AG66-AG67-AG65-AG64</f>
        <v>1437.5999999999997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</f>
        <v>1086.7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248.29999999999998</v>
      </c>
      <c r="AG72" s="30">
        <f t="shared" si="17"/>
        <v>3414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59.2</v>
      </c>
      <c r="AG74" s="30">
        <f t="shared" si="17"/>
        <v>919.0999999999999</v>
      </c>
    </row>
    <row r="75" spans="1:33" ht="15" customHeight="1">
      <c r="A75" s="3" t="s">
        <v>16</v>
      </c>
      <c r="B75" s="22">
        <v>60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200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71.8</v>
      </c>
      <c r="AG76" s="30">
        <f t="shared" si="17"/>
        <v>172.8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36.5</v>
      </c>
      <c r="AG77" s="30">
        <f t="shared" si="17"/>
        <v>53.599999999999994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7450-656.4-186-4435.4</f>
        <v>2172.2000000000007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1594.5000000000002</v>
      </c>
      <c r="AG89" s="22">
        <f t="shared" si="17"/>
        <v>2354.1000000000004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1638.1</v>
      </c>
      <c r="AG90" s="22">
        <f t="shared" si="17"/>
        <v>819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10059.6</v>
      </c>
      <c r="AG92" s="22">
        <f t="shared" si="17"/>
        <v>5415.4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147674.40000000002</v>
      </c>
      <c r="C94" s="42">
        <f t="shared" si="18"/>
        <v>74202.09999999999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67134.90000000001</v>
      </c>
      <c r="AG94" s="58">
        <f>AG10+AG15+AG24+AG33+AG47+AG52+AG54+AG61+AG62+AG69+AG71+AG72+AG76+AG81+AG82+AG83+AG88+AG89+AG90+AG91+AG70+AG40+AG92</f>
        <v>154741.59999999995</v>
      </c>
    </row>
    <row r="95" spans="1:33" ht="15.75">
      <c r="A95" s="3" t="s">
        <v>5</v>
      </c>
      <c r="B95" s="22">
        <f aca="true" t="shared" si="19" ref="B95:AD95">B11+B17+B26+B34+B55+B63+B73+B41+B77+B48</f>
        <v>73914.6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20950.800000000003</v>
      </c>
      <c r="AG95" s="27">
        <f>B95+C95-AF95</f>
        <v>81241.3</v>
      </c>
    </row>
    <row r="96" spans="1:33" ht="15.75">
      <c r="A96" s="3" t="s">
        <v>2</v>
      </c>
      <c r="B96" s="22">
        <f aca="true" t="shared" si="20" ref="B96:AD96">B12+B20+B29+B36+B57+B66+B44+B80+B74+B53</f>
        <v>3690.4</v>
      </c>
      <c r="C96" s="22">
        <f t="shared" si="20"/>
        <v>7013.8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4017.0000000000005</v>
      </c>
      <c r="AG96" s="27">
        <f>B96+C96-AF96</f>
        <v>6687.200000000001</v>
      </c>
    </row>
    <row r="97" spans="1:33" ht="15.75">
      <c r="A97" s="3" t="s">
        <v>3</v>
      </c>
      <c r="B97" s="22">
        <f aca="true" t="shared" si="21" ref="B97:AA97">B18+B27+B42+B64+B78</f>
        <v>10.5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25.599999999999998</v>
      </c>
    </row>
    <row r="98" spans="1:33" ht="15.75">
      <c r="A98" s="3" t="s">
        <v>1</v>
      </c>
      <c r="B98" s="22">
        <f aca="true" t="shared" si="22" ref="B98:AD98">B19+B28+B65+B35+B43+B56+B79</f>
        <v>4424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4330.3</v>
      </c>
      <c r="AG98" s="27">
        <f>B98+C98-AF98</f>
        <v>2151.5</v>
      </c>
    </row>
    <row r="99" spans="1:33" ht="15.75">
      <c r="A99" s="3" t="s">
        <v>16</v>
      </c>
      <c r="B99" s="22">
        <f aca="true" t="shared" si="23" ref="B99:X99">B21+B30+B49+B37+B58+B13+B75+B67</f>
        <v>2094.8999999999996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1327.6000000000001</v>
      </c>
      <c r="AG99" s="27">
        <f>B99+C99-AF99</f>
        <v>2814.3999999999996</v>
      </c>
    </row>
    <row r="100" spans="1:33" ht="12.75">
      <c r="A100" s="1" t="s">
        <v>35</v>
      </c>
      <c r="B100" s="2">
        <f aca="true" t="shared" si="25" ref="B100:AD100">B94-B95-B96-B97-B98-B99</f>
        <v>63540.00000000002</v>
      </c>
      <c r="C100" s="2">
        <f t="shared" si="25"/>
        <v>34787.999999999985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36506.4</v>
      </c>
      <c r="AG100" s="2">
        <f>AG94-AG95-AG96-AG97-AG98-AG99</f>
        <v>61821.59999999994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2017-05-24T09:35:10Z</cp:lastPrinted>
  <dcterms:created xsi:type="dcterms:W3CDTF">2002-11-05T08:53:00Z</dcterms:created>
  <dcterms:modified xsi:type="dcterms:W3CDTF">2017-05-26T05:00:22Z</dcterms:modified>
  <cp:category/>
  <cp:version/>
  <cp:contentType/>
  <cp:contentStatus/>
</cp:coreProperties>
</file>